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3" l="1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73" i="13" l="1"/>
  <c r="F74" i="13" l="1"/>
  <c r="F75" i="13" s="1"/>
  <c r="F76" i="13" l="1"/>
  <c r="F77" i="13"/>
  <c r="F79" i="13" l="1"/>
  <c r="F78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<sst xmlns="http://schemas.openxmlformats.org/spreadsheetml/2006/main" count="6479" uniqueCount="885">
  <si>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</si>
  <si>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</si>
  <si>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</si>
  <si>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</si>
  <si>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</si>
  <si>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</si>
  <si>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</si>
  <si>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</si>
  <si>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</si>
  <si>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</si>
  <si>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</si>
  <si>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</si>
  <si>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</si>
  <si>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</si>
  <si>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</si>
  <si>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</si>
  <si>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</si>
  <si>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</si>
  <si>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</si>
  <si>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</si>
  <si>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</si>
  <si>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</si>
  <si>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</si>
  <si>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</si>
  <si>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</si>
  <si>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</si>
  <si>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</si>
  <si>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</si>
  <si>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</si>
  <si>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</si>
  <si>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</si>
  <si>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</si>
  <si>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</si>
  <si>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</si>
  <si>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</si>
  <si>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</si>
  <si>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</si>
  <si>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</si>
  <si>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</si>
  <si>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</si>
  <si>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</si>
  <si>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</si>
  <si>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</si>
  <si>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</si>
  <si>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</si>
  <si>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</si>
  <si>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</si>
  <si>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</si>
  <si>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</si>
  <si>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</si>
  <si>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</si>
  <si>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</si>
  <si>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</si>
  <si>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</si>
  <si>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</si>
  <si>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</si>
  <si>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</si>
  <si>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</si>
  <si>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</si>
  <si>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</si>
  <si>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</si>
  <si>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</si>
  <si>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</si>
  <si>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</si>
  <si>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</si>
  <si>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</si>
  <si>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</si>
  <si>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</si>
  <si>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</si>
  <si>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</si>
  <si>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</si>
  <si>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</si>
  <si>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</si>
  <si>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</si>
  <si>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</si>
  <si>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</si>
  <si>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</si>
  <si>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</si>
  <si>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</si>
  <si>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</si>
  <si>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</si>
  <si>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</si>
  <si>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</si>
  <si>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</si>
  <si>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</si>
  <si>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</si>
  <si>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</si>
  <si>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</si>
  <si>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</si>
  <si>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</si>
  <si>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</si>
  <si>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</si>
  <si>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</si>
  <si>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</si>
  <si>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</si>
  <si>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</si>
  <si>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</si>
  <si>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</si>
  <si>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</si>
  <si>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</si>
  <si>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</si>
  <si>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</si>
  <si>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</si>
  <si>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</si>
  <si>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</si>
  <si>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</si>
  <si>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</si>
  <si>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</si>
  <si>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</si>
  <si>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</si>
  <si>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</si>
  <si>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</si>
  <si>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</si>
  <si>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</si>
  <si>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</si>
  <si>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</si>
  <si>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</si>
  <si>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</si>
  <si>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</si>
  <si>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</si>
  <si>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</si>
  <si>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</si>
  <si>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</si>
  <si>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</si>
  <si>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</si>
  <si>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</si>
  <si>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</si>
  <si>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</si>
  <si>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</si>
  <si>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</si>
  <si>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</si>
  <si>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</si>
  <si>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</si>
  <si>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</si>
  <si>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</si>
  <si>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</si>
  <si>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</si>
  <si>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</si>
  <si>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</si>
  <si>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</si>
  <si>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</si>
  <si>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</si>
  <si>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</si>
  <si>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</si>
  <si>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</si>
  <si>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</si>
  <si>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</si>
  <si>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</si>
  <si>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</si>
  <si>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</si>
  <si>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</si>
  <si>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</si>
  <si>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</si>
  <si>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</si>
  <si>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</si>
  <si>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</si>
  <si>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</si>
  <si>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</si>
  <si>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</si>
  <si>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</si>
  <si>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</si>
  <si>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</si>
  <si>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</si>
  <si>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</si>
  <si>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</si>
  <si>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</si>
  <si>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</si>
  <si>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</si>
  <si>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</si>
  <si>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</si>
  <si>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</si>
  <si>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</si>
  <si>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</si>
  <si>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</si>
  <si>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</si>
  <si>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</si>
  <si>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</si>
  <si>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</si>
  <si>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</si>
  <si>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</si>
  <si>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</si>
  <si>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</si>
  <si>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</si>
  <si>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</si>
  <si>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</si>
  <si>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</si>
  <si>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</si>
  <si>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</si>
  <si>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</si>
  <si>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</si>
  <si>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</si>
  <si>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</si>
  <si>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</si>
  <si>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</si>
  <si>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</si>
  <si>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</si>
  <si>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</si>
  <si>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</si>
  <si>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</si>
  <si>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</si>
  <si>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</si>
  <si>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</si>
  <si>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</si>
  <si>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</si>
  <si>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</si>
  <si>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</si>
  <si>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</si>
  <si>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</si>
  <si>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</si>
  <si>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</si>
  <si>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</si>
  <si>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</si>
  <si>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</si>
  <si>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</si>
  <si>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</si>
  <si>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</si>
  <si>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</si>
  <si>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</si>
  <si>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</si>
  <si>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</si>
  <si>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</si>
  <si>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</si>
  <si>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</si>
  <si>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</si>
  <si>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</si>
  <si>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</si>
  <si>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</si>
  <si>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</si>
  <si>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</si>
  <si>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</si>
  <si>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</si>
  <si>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</si>
  <si>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</si>
  <si>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</si>
  <si>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</si>
  <si>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</si>
  <si>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</si>
  <si>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</si>
  <si>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</si>
  <si>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</si>
  <si>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</si>
  <si>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</si>
  <si>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</si>
  <si>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</si>
  <si>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</si>
  <si>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</si>
  <si>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</si>
  <si>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</si>
  <si>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</si>
  <si>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</si>
  <si>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</si>
  <si>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</si>
  <si>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</si>
  <si>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</si>
  <si>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</si>
  <si>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</si>
  <si>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</si>
  <si>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</si>
  <si>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</si>
  <si>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</si>
  <si>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</si>
  <si>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</si>
  <si>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</si>
  <si>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</si>
  <si>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</si>
  <si>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</si>
  <si>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</si>
  <si>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</si>
  <si>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</si>
  <si>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</si>
  <si>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</si>
  <si>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</si>
  <si>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</si>
  <si>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</si>
  <si>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</si>
  <si>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</si>
  <si>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</si>
  <si>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</si>
  <si>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</si>
  <si>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</si>
  <si>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</si>
  <si>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</si>
  <si>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</si>
  <si>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</si>
  <si>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</si>
  <si>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</si>
  <si>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</si>
  <si>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</si>
  <si>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</si>
  <si>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</si>
  <si>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</si>
  <si>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</si>
  <si>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</si>
  <si>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</si>
  <si>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</si>
  <si>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</si>
  <si>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</si>
  <si>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</si>
  <si>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</si>
  <si>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</si>
  <si>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</si>
  <si>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</si>
  <si>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</si>
  <si>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</si>
  <si>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</si>
  <si>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</si>
  <si>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</si>
  <si>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</si>
  <si>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</si>
  <si>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</si>
  <si>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</si>
  <si>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</si>
  <si>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</si>
  <si>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</si>
  <si>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</si>
  <si>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</si>
  <si>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</si>
  <si>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</si>
  <si>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</si>
  <si>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</si>
  <si>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</si>
  <si>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</si>
  <si>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</si>
  <si>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</si>
  <si>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</si>
  <si>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</si>
  <si>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</si>
  <si>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</si>
  <si>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</si>
  <si>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</si>
  <si>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</si>
  <si>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</si>
  <si>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</si>
  <si>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</si>
  <si>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</si>
  <si>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</si>
  <si>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</si>
  <si>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</si>
  <si>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</si>
  <si>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</si>
  <si>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</si>
  <si>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</si>
  <si>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</si>
  <si>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</si>
  <si>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</si>
  <si>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</si>
  <si>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</si>
  <si>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</si>
  <si>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</si>
  <si>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</si>
  <si>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</si>
  <si>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</si>
  <si>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</si>
  <si>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</si>
  <si>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</si>
  <si>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</si>
  <si>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</si>
  <si>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</si>
  <si>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</si>
  <si>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</si>
  <si>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</si>
  <si>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</si>
  <si>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</si>
  <si>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</si>
  <si>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</si>
  <si>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</si>
  <si>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</si>
  <si>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</si>
  <si>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</si>
  <si>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</si>
  <si>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</si>
  <si>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</si>
  <si>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</si>
  <si>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</si>
  <si>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</si>
  <si>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</si>
  <si>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</si>
  <si>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</si>
  <si>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</si>
  <si>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</si>
  <si>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</si>
  <si>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</si>
  <si>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</si>
  <si>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</si>
  <si>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</si>
  <si>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</si>
  <si>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</si>
  <si>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</si>
  <si>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</si>
  <si>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</si>
  <si>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</si>
  <si>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</si>
  <si>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</si>
  <si>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</si>
  <si>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</si>
  <si>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</si>
  <si>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</si>
  <si>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</si>
  <si>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</si>
  <si>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</si>
  <si>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</si>
  <si>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</si>
  <si>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</si>
  <si>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</si>
  <si>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</si>
  <si>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</si>
  <si>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</si>
  <si>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</si>
  <si>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</si>
  <si>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</si>
  <si>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</si>
  <si>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</si>
  <si>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</si>
  <si>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</si>
  <si>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</si>
  <si>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</si>
  <si>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</si>
  <si>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</si>
  <si>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</si>
  <si>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</si>
  <si>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</si>
  <si>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</si>
  <si>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</si>
  <si>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</si>
  <si>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</si>
  <si>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</si>
  <si>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</si>
  <si>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</si>
  <si>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</si>
  <si>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</si>
  <si>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</si>
  <si>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</si>
  <si>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</si>
  <si>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</si>
  <si>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</si>
  <si>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</si>
  <si>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</si>
  <si>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</si>
  <si>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</si>
  <si>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</si>
  <si>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</si>
  <si>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</si>
  <si>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</si>
  <si>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</si>
  <si>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</si>
  <si>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</si>
  <si>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</si>
  <si>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</si>
  <si>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</si>
  <si>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</si>
  <si>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</si>
  <si>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</si>
  <si>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</si>
  <si>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</si>
  <si>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</si>
  <si>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</si>
  <si>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</si>
  <si>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</si>
  <si>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</si>
  <si>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</si>
  <si>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</si>
  <si>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</si>
  <si>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</si>
  <si>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</si>
  <si>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</si>
  <si>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</si>
  <si>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</si>
  <si>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</si>
  <si>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</si>
  <si>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</si>
  <si>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</si>
  <si>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</si>
  <si>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</si>
  <si>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</si>
  <si>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</si>
  <si>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</si>
  <si>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</si>
  <si>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</si>
  <si>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</si>
  <si>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</si>
  <si>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</si>
  <si>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</si>
  <si>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</si>
  <si>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</si>
  <si>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</si>
  <si>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</si>
  <si>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</si>
  <si>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</si>
  <si>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</si>
  <si>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</si>
  <si>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</si>
  <si>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</si>
  <si>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</si>
  <si>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</si>
  <si>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</si>
  <si>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</si>
  <si>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</si>
  <si>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</si>
  <si>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</si>
  <si>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</si>
  <si>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</si>
  <si>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</si>
  <si>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</si>
  <si>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</si>
  <si>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</si>
  <si>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</si>
  <si>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</si>
  <si>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</si>
  <si>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</si>
  <si>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</si>
  <si>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</si>
  <si>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</si>
  <si>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</si>
  <si>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</si>
  <si>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</si>
  <si>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</si>
  <si>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</si>
  <si>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</si>
  <si>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</si>
  <si>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</si>
  <si>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</si>
  <si>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</si>
  <si>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</si>
  <si>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</si>
  <si>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</si>
  <si>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</si>
  <si>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</si>
  <si>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</si>
  <si>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</si>
  <si>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</si>
  <si>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</si>
  <si>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</si>
  <si>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</si>
  <si>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</si>
  <si>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</si>
  <si>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</si>
  <si>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</si>
  <si>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</si>
  <si>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</si>
  <si>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</si>
  <si>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</si>
  <si>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</si>
  <si>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</si>
  <si>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</si>
  <si>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</si>
  <si>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</si>
  <si>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</si>
  <si>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</si>
  <si>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</si>
  <si>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</si>
  <si>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</si>
  <si>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</si>
  <si>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</si>
  <si>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</si>
  <si>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</si>
  <si>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</si>
  <si>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</si>
  <si>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</si>
  <si>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</si>
  <si>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</si>
  <si>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</si>
  <si>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</si>
  <si>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</si>
  <si>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</si>
  <si>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</si>
  <si>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</si>
  <si>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</si>
  <si>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</si>
  <si>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</si>
  <si>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</si>
  <si>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</si>
  <si>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</si>
  <si>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</si>
  <si>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</si>
  <si>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</si>
  <si>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</si>
  <si>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</si>
  <si>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</si>
  <si>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</si>
  <si>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</si>
  <si>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</si>
  <si>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</si>
  <si>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</si>
  <si>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</si>
  <si>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</si>
  <si>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</si>
  <si>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</si>
  <si>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</si>
  <si>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</si>
  <si>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</si>
  <si>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</si>
  <si>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</si>
  <si>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</si>
  <si>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</si>
  <si>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</si>
  <si>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</si>
  <si>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</si>
  <si>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</si>
  <si>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</si>
  <si>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</si>
  <si>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</si>
  <si>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</si>
  <si>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</si>
  <si>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</si>
  <si>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</si>
  <si>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</si>
  <si>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</si>
  <si>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</si>
  <si>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</si>
  <si>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</si>
  <si>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</si>
  <si>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</si>
  <si>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</si>
  <si>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</si>
  <si>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</si>
  <si>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</si>
  <si>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</si>
  <si>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</si>
  <si>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</si>
  <si>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</si>
  <si>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</si>
  <si>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</si>
  <si>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</si>
  <si>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</si>
  <si>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</si>
  <si>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</si>
  <si>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</si>
  <si>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</si>
  <si>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</si>
  <si>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</si>
  <si>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</si>
  <si>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</si>
  <si>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</si>
  <si>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</si>
  <si>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</si>
  <si>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</si>
  <si>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</si>
  <si>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</si>
  <si>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</si>
  <si>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</si>
  <si>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</si>
  <si>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</si>
  <si>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</si>
  <si>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</si>
  <si>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</si>
  <si>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</si>
  <si>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</si>
  <si>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</si>
  <si>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</si>
  <si>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</si>
  <si>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</si>
  <si>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</si>
  <si>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</si>
  <si>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</si>
  <si>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</si>
  <si>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</si>
  <si>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</si>
  <si>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</si>
  <si>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</si>
  <si>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</si>
  <si>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</si>
  <si>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</si>
  <si>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</si>
  <si>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</si>
  <si>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</si>
  <si>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</si>
  <si>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</si>
  <si>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</si>
  <si>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</si>
  <si>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</si>
  <si>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</si>
  <si>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</si>
  <si>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</si>
  <si>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</si>
  <si>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</si>
  <si>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</si>
  <si>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</si>
  <si>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</si>
  <si>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</si>
  <si>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</si>
  <si>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</si>
  <si>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</si>
  <si>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</si>
  <si>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</si>
  <si>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</si>
  <si>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</si>
  <si>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</si>
  <si>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</si>
  <si>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</si>
  <si>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</si>
  <si>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</si>
  <si>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</si>
  <si>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</si>
  <si>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</si>
  <si>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</si>
  <si>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</si>
  <si>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</si>
  <si>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</si>
  <si>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</si>
  <si>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</si>
  <si>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</si>
  <si>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</si>
  <si>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</si>
  <si>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</si>
  <si>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</si>
  <si>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</si>
  <si>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</si>
  <si>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</si>
  <si>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</si>
  <si>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</si>
  <si>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</si>
  <si>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</si>
  <si>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</si>
  <si>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</si>
  <si>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</si>
  <si>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</si>
  <si>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</si>
  <si>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</si>
  <si>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</si>
  <si>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</si>
  <si>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</si>
  <si>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</si>
  <si>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</si>
  <si>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</si>
  <si>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</si>
  <si>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</si>
  <si>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</si>
  <si>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</si>
  <si>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</si>
  <si>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</si>
  <si>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</si>
  <si>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</si>
  <si>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</si>
  <si>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</si>
  <si>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</si>
  <si>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</si>
  <si>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</si>
  <si>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</si>
  <si>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</si>
  <si>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</si>
  <si>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</si>
  <si>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</si>
  <si>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</si>
  <si>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</si>
  <si>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</si>
  <si>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</si>
  <si>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</si>
  <si>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</si>
  <si>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</si>
  <si>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</si>
  <si>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</si>
  <si>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</si>
  <si>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</si>
  <si>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</si>
  <si>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</si>
  <si>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</si>
  <si>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</si>
  <si>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</si>
  <si>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</si>
  <si>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</si>
  <si>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</si>
  <si>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</si>
  <si>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</si>
  <si>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</si>
  <si>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</si>
  <si>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</si>
  <si>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</si>
  <si>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</si>
  <si>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</si>
  <si>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</si>
  <si>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</si>
  <si>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</si>
  <si>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</si>
  <si>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</si>
  <si>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</si>
  <si>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</si>
  <si>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</si>
  <si>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</si>
  <si>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</si>
  <si>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</si>
  <si>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</si>
  <si>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</si>
  <si>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</si>
  <si>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</si>
  <si>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</si>
  <si>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</si>
  <si>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</si>
  <si>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</si>
  <si>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</si>
  <si>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</si>
  <si>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</si>
  <si>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</si>
  <si>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</si>
  <si>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</si>
  <si>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</si>
  <si>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</si>
  <si>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</si>
  <si>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</si>
  <si>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</si>
  <si>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</si>
  <si>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</si>
  <si>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</si>
  <si>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</si>
  <si>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</si>
  <si>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</si>
  <si>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</si>
  <si>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</si>
  <si>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</si>
  <si>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</si>
  <si>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თუჯის ჩარჩო ხუფი 65 სმ</t>
  </si>
  <si>
    <t>თუჯის d=150 PN16 ურდული</t>
  </si>
  <si>
    <t>პოლიეთილენის ადაპტორი d=160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</si>
  <si>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</si>
  <si>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</si>
  <si>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</si>
  <si>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თუჯის d=80 PN16 ურდული</t>
  </si>
  <si>
    <t>ზედნადები ხარჯები</t>
  </si>
  <si>
    <t>დ.ღ.გ.</t>
  </si>
  <si>
    <t>gwp</t>
  </si>
  <si>
    <t>თ. სტურუას ქ. #31-ის მიმდებარედ წყალსადენის ქსელის რეაბილიტაცია</t>
  </si>
  <si>
    <t>დემონტირებული ასფალტობეტონის საფარის ავტოთვითმცლელით გატანა 25 კმ</t>
  </si>
  <si>
    <t>3-1</t>
  </si>
  <si>
    <t>დამუშავებული გრუნტის გატანა ავტოთვითმცლელებით 25 კმ</t>
  </si>
  <si>
    <t>0-80 მმ; 0-120 მმ მმ ფრაქციის ქვიშა-ხრეშოვანი ნარევით თხრილის შევსება და დატკეპნა</t>
  </si>
  <si>
    <t>14-1</t>
  </si>
  <si>
    <t>16</t>
  </si>
  <si>
    <t>17-1</t>
  </si>
  <si>
    <t>19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</si>
  <si>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</si>
  <si>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</si>
  <si>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ჩასაკეთებელი დეტალი d=150 მმ</t>
  </si>
  <si>
    <t>25-2</t>
  </si>
  <si>
    <t>პოლიეთილენის ადაპტორის მილტუჩი d=160მმ</t>
  </si>
  <si>
    <t>29</t>
  </si>
  <si>
    <t>30</t>
  </si>
  <si>
    <t>31</t>
  </si>
  <si>
    <t>პოლიეთილენის შემაერთებელი ქუროს d=160 მმ PN16 მონტაჟი</t>
  </si>
  <si>
    <t>პოლიეთილენის შესადუღებელი ქურო d=160 მმ</t>
  </si>
  <si>
    <t>პოლიეთილენის მუხლის d=160 მმ α=45°</t>
  </si>
  <si>
    <t>პოლიეთილენის მუხლის d=160 მმ α=60°</t>
  </si>
  <si>
    <t>35</t>
  </si>
  <si>
    <t>პოლიეთილენის d=160 მმ მილის პირაპირა შედუღებით გადაბმის ადგილების შემოწმება</t>
  </si>
  <si>
    <t>საპროექტო პოლიეთილენის d=160 მმ-იანი მილის დაერთება არსებულ პოლიეთილენის d=160 მმ-იანი მილზე</t>
  </si>
  <si>
    <t>გრძ. მ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</si>
  <si>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</si>
  <si>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11-1</t>
  </si>
  <si>
    <t>ასფალტის საფარის მოხსნა და დატვირთვა ავტოთვითმცლე- ლებზე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</si>
  <si>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</si>
  <si>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</si>
  <si>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IV კატ. გრუნტის დამუშავება მექანიზმით და ხელით.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</si>
  <si>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(0.5-5 მმ) ფრაქცია ქვიშით თხრილის შევსება და დატკეპნა</t>
  </si>
  <si>
    <t>თხრილის შევსება ღორღით (0-40მმ) ფრაქცია, დატკეპვნით</t>
  </si>
  <si>
    <t>ხრეშის (0-56 მმ) ფრაქცია ბალიშის მომზადება ჭის ქვეშ სისქით 10 სმ.</t>
  </si>
  <si>
    <t>წყალსადენის პოლიეთილენის მილის (პირაპირა შედუღებით) მონტაჟი- PE 100 SDR 11 PN 16 d=160 მმ</t>
  </si>
  <si>
    <t>წყალსადენის პოლიეთილენის მილის მოწყობა- PE 100 SDR 11 PN 16 d=90 მმ</t>
  </si>
  <si>
    <t>რ/ბ ანაკრები წრიული ჭის D=1.5 მ Hსრ=1.86 მ (1 კომპ) B-22.5 M-300 შეძენა-მონტაჟი, რკ/ბ მრგვალი ძირის ფილა 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</si>
  <si>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რ/ბ ანაკრები წრიული ჭის D=1.0 მ Hსრ=1.8 მ (1 კომპ) B-22.5 M-300 შეძენა-მონტაჟი, რკ/ბ მრგვალი ძირის ფილა 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</si>
  <si>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თუჯის d=150 PN16 ურდულის მოწყობა</t>
  </si>
  <si>
    <t>თუჯის d=80 PN16 ურდულის მოწყობა</t>
  </si>
  <si>
    <t>ჩასაკეთებელი დეტალის d=150 მმ მოწყობა (1 ცალი)</t>
  </si>
  <si>
    <t>პოლიეთილენის სამკაპის d=160/90/160მმ მოწყობა</t>
  </si>
  <si>
    <t>პოლიეთილენის სამკაპის d=160/90/160მმ შეძენა</t>
  </si>
  <si>
    <t>პოლიეთილენის ადაპტორის მილტუჩით d=160 მმ მოწყობა</t>
  </si>
  <si>
    <t>ჩობალის d=273/6 მმ მოწყობა (2 ცალი)</t>
  </si>
  <si>
    <t>ჩობალის d=140/4.5 მმ მოწყობა (2 ცალი)</t>
  </si>
  <si>
    <t>გაზინთული (გაპოხილი) ძენძი ჩობალებისთვის (10.0 მ)</t>
  </si>
  <si>
    <t>საყრდენი ფოლადის მილის d=89/4.5 მმ L=300 მმ; ფოლადის ფურცლით 100X100 მმ სისქით 6 მმ (2 ცალი) შეძენა და მოწყობა (1 კომპ.)</t>
  </si>
  <si>
    <t>საყრდენი ფოლადის მილის d=51/3 მმ L=300 მმ (1 ცალი) ; ფოლადის ფურცლით 100X100მმ სისქით 6 მმ (2 ცალი) შეძენა და მოწყობა (1კომპ.)</t>
  </si>
  <si>
    <t>პოლიეთილენის შემაერთებელი ქუროს d=90 მმ მონტაჟი</t>
  </si>
  <si>
    <t>პოლიეთილენის შემაერთებელი ქურო d=90 მმ</t>
  </si>
  <si>
    <t>პოლიეთილენის მუხლის d=160 მმ α=45° მოწყობა</t>
  </si>
  <si>
    <t>პოლიეთილენის მუხლის d=160 მმ α=60°მოწყობა</t>
  </si>
  <si>
    <t>სასიგნალო ლენტის შეძენა და მოწყობა თხრილში</t>
  </si>
  <si>
    <t>საპროექტო პოლიეთილენის d=90 მმ-იანი მილის დაერთება არსებულ ფოლადის d=100 მმ-იანი მილზე</t>
  </si>
  <si>
    <t>მილი PE 100 SDR11 PN16 d=90 მმ</t>
  </si>
  <si>
    <t>საპროექტო პოლიეთილენის მილის PE100 SDR11 PN16 d=63 მმ მოწყობა ზედმეტი და გამოყენებული წყლის (რეცხვა) გადამღვრელისთვის</t>
  </si>
  <si>
    <t>წყალსადენის პოლიეთილენის მილი PE100 SDR 11 PN 16 d=63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</si>
  <si>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</si>
  <si>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</si>
  <si>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პოლიეთილენის მილის d=160 მმ დემონტაჟი</t>
  </si>
  <si>
    <t>რკ/ბეტონის ანაკრები წრიული ჭის d=1.0 მ, hსრ=1.50 მ (1 ცალი) დემონტაჟი (თუჯის ხუფის გატანა და დასაწყობება 28.5 კმ-ზე )</t>
  </si>
  <si>
    <t>დემონტირებული რკ. ბეტონის ჭის ნატეხების დატვირთვა ავტოთვითმცლელზე და გატანა ნაგავსაყრელზე 25 კმ-ზე</t>
  </si>
  <si>
    <t>დემონტირებული ფოლადის თუჯის ჩარჩო ხუფის დატვირთვა ავტოთვითმცლელზე, გადმოტვირთვა დასაწყობება</t>
  </si>
  <si>
    <t>არსებული თუჯის d=150 PN16 ურდულის დემონტაჟი და დასაწყობება</t>
  </si>
  <si>
    <t>დემონტირებული ურდულების დატვირთვა ავტოთვითმცლელზე და გატანა 28.5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</si>
</sst>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2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167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166" fontId="10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5" t="s">
        <v>0</v>
      </c>
      <c r="B5" s="297" t="s">
        <v>1</v>
      </c>
      <c r="C5" s="293" t="s">
        <v>2</v>
      </c>
      <c r="D5" s="293" t="s">
        <v>3</v>
      </c>
      <c r="E5" s="293" t="s">
        <v>4</v>
      </c>
      <c r="F5" s="293" t="s">
        <v>5</v>
      </c>
      <c r="G5" s="292" t="s">
        <v>6</v>
      </c>
      <c r="H5" s="292"/>
      <c r="I5" s="292" t="s">
        <v>7</v>
      </c>
      <c r="J5" s="292"/>
      <c r="K5" s="293" t="s">
        <v>8</v>
      </c>
      <c r="L5" s="293"/>
      <c r="M5" s="244" t="s">
        <v>9</v>
      </c>
    </row>
    <row r="6" spans="1:26" ht="16.5" thickBot="1" x14ac:dyDescent="0.4">
      <c r="A6" s="296"/>
      <c r="B6" s="298"/>
      <c r="C6" s="299"/>
      <c r="D6" s="299"/>
      <c r="E6" s="299"/>
      <c r="F6" s="29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1"/>
  <sheetViews>
    <sheetView showGridLines="0" tabSelected="1" zoomScale="80" zoomScaleNormal="80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G76" sqref="G7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8"/>
    </row>
    <row r="3" spans="1:10" ht="21.75" customHeight="1" thickBot="1" x14ac:dyDescent="0.4">
      <c r="A3" s="28"/>
      <c r="C3" s="29"/>
      <c r="D3" s="29"/>
      <c r="E3" s="29"/>
      <c r="F3" s="29"/>
      <c r="G3" s="269"/>
    </row>
    <row r="4" spans="1:10" ht="18" customHeight="1" thickBot="1" x14ac:dyDescent="0.4">
      <c r="A4" s="295" t="s">
        <v>0</v>
      </c>
      <c r="B4" s="293" t="s">
        <v>2</v>
      </c>
      <c r="C4" s="293" t="s">
        <v>3</v>
      </c>
      <c r="D4" s="293" t="s">
        <v>767</v>
      </c>
      <c r="E4" s="300" t="s">
        <v>10</v>
      </c>
      <c r="F4" s="297" t="s">
        <v>768</v>
      </c>
      <c r="G4" s="270"/>
    </row>
    <row r="5" spans="1:10" ht="16.5" thickBot="1" x14ac:dyDescent="0.4">
      <c r="A5" s="296"/>
      <c r="B5" s="299"/>
      <c r="C5" s="299"/>
      <c r="D5" s="299"/>
      <c r="E5" s="301"/>
      <c r="F5" s="298"/>
      <c r="G5" s="271"/>
      <c r="H5" s="267"/>
      <c r="I5" s="267"/>
      <c r="J5" s="267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83">
        <v>1</v>
      </c>
      <c r="B7" s="277" t="s">
        <v>846</v>
      </c>
      <c r="C7" s="39" t="s">
        <v>773</v>
      </c>
      <c r="D7" s="286">
        <v>17.150000000000002</v>
      </c>
      <c r="E7" s="291"/>
      <c r="F7" s="291">
        <f>D7*E7</f>
        <v>0</v>
      </c>
      <c r="G7" s="255" t="s">
        <v>805</v>
      </c>
    </row>
    <row r="8" spans="1:10" s="67" customFormat="1" x14ac:dyDescent="0.35">
      <c r="A8" s="253" t="s">
        <v>117</v>
      </c>
      <c r="B8" s="254" t="s">
        <v>820</v>
      </c>
      <c r="C8" s="70" t="s">
        <v>19</v>
      </c>
      <c r="D8" s="54">
        <v>34.300000000000004</v>
      </c>
      <c r="E8" s="192"/>
      <c r="F8" s="192">
        <f t="shared" ref="F8:F71" si="0">D8*E8</f>
        <v>0</v>
      </c>
      <c r="G8" s="255" t="s">
        <v>805</v>
      </c>
    </row>
    <row r="9" spans="1:10" s="67" customFormat="1" ht="16.5" x14ac:dyDescent="0.35">
      <c r="A9" s="82" t="s">
        <v>118</v>
      </c>
      <c r="B9" s="8" t="s">
        <v>847</v>
      </c>
      <c r="C9" s="84" t="s">
        <v>777</v>
      </c>
      <c r="D9" s="287">
        <v>171.5</v>
      </c>
      <c r="E9" s="192"/>
      <c r="F9" s="192">
        <f t="shared" si="0"/>
        <v>0</v>
      </c>
      <c r="G9" s="255" t="s">
        <v>805</v>
      </c>
    </row>
    <row r="10" spans="1:10" s="67" customFormat="1" x14ac:dyDescent="0.35">
      <c r="A10" s="82" t="s">
        <v>821</v>
      </c>
      <c r="B10" s="8" t="s">
        <v>90</v>
      </c>
      <c r="C10" s="84" t="s">
        <v>19</v>
      </c>
      <c r="D10" s="85">
        <v>0.10289999999999999</v>
      </c>
      <c r="E10" s="192"/>
      <c r="F10" s="192">
        <f t="shared" si="0"/>
        <v>0</v>
      </c>
      <c r="G10" s="255" t="s">
        <v>804</v>
      </c>
    </row>
    <row r="11" spans="1:10" ht="16.5" x14ac:dyDescent="0.35">
      <c r="A11" s="82" t="s">
        <v>248</v>
      </c>
      <c r="B11" s="8" t="s">
        <v>848</v>
      </c>
      <c r="C11" s="84" t="s">
        <v>777</v>
      </c>
      <c r="D11" s="88">
        <v>171.5</v>
      </c>
      <c r="E11" s="192"/>
      <c r="F11" s="192">
        <f t="shared" si="0"/>
        <v>0</v>
      </c>
      <c r="G11" s="255" t="s">
        <v>805</v>
      </c>
    </row>
    <row r="12" spans="1:10" x14ac:dyDescent="0.35">
      <c r="A12" s="82" t="s">
        <v>322</v>
      </c>
      <c r="B12" s="8" t="s">
        <v>90</v>
      </c>
      <c r="C12" s="84" t="s">
        <v>19</v>
      </c>
      <c r="D12" s="85">
        <v>0.10289999999999999</v>
      </c>
      <c r="E12" s="192"/>
      <c r="F12" s="192">
        <f t="shared" si="0"/>
        <v>0</v>
      </c>
      <c r="G12" s="255" t="s">
        <v>804</v>
      </c>
    </row>
    <row r="13" spans="1:10" ht="16.5" x14ac:dyDescent="0.35">
      <c r="A13" s="82" t="s">
        <v>119</v>
      </c>
      <c r="B13" s="252" t="s">
        <v>849</v>
      </c>
      <c r="C13" s="84" t="s">
        <v>773</v>
      </c>
      <c r="D13" s="288">
        <v>165.16240000000002</v>
      </c>
      <c r="E13" s="192"/>
      <c r="F13" s="192">
        <f>D13*E13</f>
        <v>0</v>
      </c>
      <c r="G13" s="255" t="s">
        <v>805</v>
      </c>
    </row>
    <row r="14" spans="1:10" x14ac:dyDescent="0.35">
      <c r="A14" s="82" t="s">
        <v>251</v>
      </c>
      <c r="B14" s="252" t="s">
        <v>822</v>
      </c>
      <c r="C14" s="84" t="s">
        <v>19</v>
      </c>
      <c r="D14" s="109">
        <v>322.06668000000002</v>
      </c>
      <c r="E14" s="192"/>
      <c r="F14" s="192">
        <f t="shared" si="0"/>
        <v>0</v>
      </c>
      <c r="G14" s="255" t="s">
        <v>805</v>
      </c>
    </row>
    <row r="15" spans="1:10" s="67" customFormat="1" ht="16.5" x14ac:dyDescent="0.35">
      <c r="A15" s="43" t="s">
        <v>252</v>
      </c>
      <c r="B15" s="254" t="s">
        <v>850</v>
      </c>
      <c r="C15" s="84" t="s">
        <v>773</v>
      </c>
      <c r="D15" s="56">
        <v>52.947858000000004</v>
      </c>
      <c r="E15" s="192"/>
      <c r="F15" s="192">
        <f t="shared" si="0"/>
        <v>0</v>
      </c>
      <c r="G15" s="255" t="s">
        <v>805</v>
      </c>
    </row>
    <row r="16" spans="1:10" s="67" customFormat="1" ht="16.5" x14ac:dyDescent="0.35">
      <c r="A16" s="43" t="s">
        <v>260</v>
      </c>
      <c r="B16" s="256" t="s">
        <v>851</v>
      </c>
      <c r="C16" s="84" t="s">
        <v>773</v>
      </c>
      <c r="D16" s="56">
        <v>34.299999999999997</v>
      </c>
      <c r="E16" s="192"/>
      <c r="F16" s="192">
        <f t="shared" si="0"/>
        <v>0</v>
      </c>
      <c r="G16" s="255" t="s">
        <v>805</v>
      </c>
    </row>
    <row r="17" spans="1:218" ht="16.5" x14ac:dyDescent="0.35">
      <c r="A17" s="43" t="s">
        <v>261</v>
      </c>
      <c r="B17" s="256" t="s">
        <v>823</v>
      </c>
      <c r="C17" s="84" t="s">
        <v>773</v>
      </c>
      <c r="D17" s="56">
        <v>67.400000000000006</v>
      </c>
      <c r="E17" s="192"/>
      <c r="F17" s="192">
        <f t="shared" si="0"/>
        <v>0</v>
      </c>
      <c r="G17" s="255" t="s">
        <v>805</v>
      </c>
    </row>
    <row r="18" spans="1:218" ht="16.5" x14ac:dyDescent="0.35">
      <c r="A18" s="43" t="s">
        <v>155</v>
      </c>
      <c r="B18" s="261" t="s">
        <v>852</v>
      </c>
      <c r="C18" s="289" t="s">
        <v>844</v>
      </c>
      <c r="D18" s="56">
        <v>1.2</v>
      </c>
      <c r="E18" s="192"/>
      <c r="F18" s="192">
        <f t="shared" si="0"/>
        <v>0</v>
      </c>
      <c r="G18" s="255" t="s">
        <v>805</v>
      </c>
    </row>
    <row r="19" spans="1:218" s="67" customFormat="1" x14ac:dyDescent="0.35">
      <c r="A19" s="43" t="s">
        <v>305</v>
      </c>
      <c r="B19" s="258" t="s">
        <v>853</v>
      </c>
      <c r="C19" s="51" t="s">
        <v>27</v>
      </c>
      <c r="D19" s="56">
        <v>140</v>
      </c>
      <c r="E19" s="192"/>
      <c r="F19" s="192">
        <f t="shared" si="0"/>
        <v>0</v>
      </c>
      <c r="G19" s="255" t="s">
        <v>805</v>
      </c>
    </row>
    <row r="20" spans="1:218" x14ac:dyDescent="0.35">
      <c r="A20" s="43" t="s">
        <v>845</v>
      </c>
      <c r="B20" s="258" t="s">
        <v>806</v>
      </c>
      <c r="C20" s="51" t="s">
        <v>27</v>
      </c>
      <c r="D20" s="56">
        <v>141.4</v>
      </c>
      <c r="E20" s="192"/>
      <c r="F20" s="192">
        <f t="shared" si="0"/>
        <v>0</v>
      </c>
      <c r="G20" s="255" t="s">
        <v>818</v>
      </c>
    </row>
    <row r="21" spans="1:218" x14ac:dyDescent="0.35">
      <c r="A21" s="134">
        <v>12</v>
      </c>
      <c r="B21" s="258" t="s">
        <v>807</v>
      </c>
      <c r="C21" s="51" t="s">
        <v>27</v>
      </c>
      <c r="D21" s="56">
        <v>140</v>
      </c>
      <c r="E21" s="192"/>
      <c r="F21" s="192">
        <f t="shared" si="0"/>
        <v>0</v>
      </c>
      <c r="G21" s="255" t="s">
        <v>805</v>
      </c>
    </row>
    <row r="22" spans="1:218" x14ac:dyDescent="0.35">
      <c r="A22" s="134">
        <v>13</v>
      </c>
      <c r="B22" s="258" t="s">
        <v>808</v>
      </c>
      <c r="C22" s="51" t="s">
        <v>27</v>
      </c>
      <c r="D22" s="56">
        <v>140</v>
      </c>
      <c r="E22" s="192"/>
      <c r="F22" s="192">
        <f t="shared" si="0"/>
        <v>0</v>
      </c>
      <c r="G22" s="255" t="s">
        <v>805</v>
      </c>
    </row>
    <row r="23" spans="1:218" x14ac:dyDescent="0.35">
      <c r="A23" s="134">
        <v>14</v>
      </c>
      <c r="B23" s="258" t="s">
        <v>854</v>
      </c>
      <c r="C23" s="51" t="s">
        <v>27</v>
      </c>
      <c r="D23" s="54">
        <v>12</v>
      </c>
      <c r="E23" s="192"/>
      <c r="F23" s="192">
        <f t="shared" si="0"/>
        <v>0</v>
      </c>
      <c r="G23" s="255" t="s">
        <v>805</v>
      </c>
    </row>
    <row r="24" spans="1:218" s="67" customFormat="1" x14ac:dyDescent="0.35">
      <c r="A24" s="49" t="s">
        <v>824</v>
      </c>
      <c r="B24" s="258" t="s">
        <v>812</v>
      </c>
      <c r="C24" s="51" t="s">
        <v>27</v>
      </c>
      <c r="D24" s="53">
        <v>12.120000000000001</v>
      </c>
      <c r="E24" s="192"/>
      <c r="F24" s="192">
        <f t="shared" si="0"/>
        <v>0</v>
      </c>
      <c r="G24" s="255" t="s">
        <v>818</v>
      </c>
    </row>
    <row r="25" spans="1:218" x14ac:dyDescent="0.35">
      <c r="A25" s="49" t="s">
        <v>547</v>
      </c>
      <c r="B25" s="258" t="s">
        <v>813</v>
      </c>
      <c r="C25" s="51" t="s">
        <v>27</v>
      </c>
      <c r="D25" s="54">
        <v>12</v>
      </c>
      <c r="E25" s="192"/>
      <c r="F25" s="192">
        <f t="shared" si="0"/>
        <v>0</v>
      </c>
      <c r="G25" s="255" t="s">
        <v>805</v>
      </c>
      <c r="H25" s="90"/>
    </row>
    <row r="26" spans="1:218" x14ac:dyDescent="0.35">
      <c r="A26" s="49" t="s">
        <v>825</v>
      </c>
      <c r="B26" s="258" t="s">
        <v>814</v>
      </c>
      <c r="C26" s="51" t="s">
        <v>27</v>
      </c>
      <c r="D26" s="54">
        <v>12</v>
      </c>
      <c r="E26" s="192"/>
      <c r="F26" s="192">
        <f t="shared" si="0"/>
        <v>0</v>
      </c>
      <c r="G26" s="255" t="s">
        <v>805</v>
      </c>
      <c r="H26" s="90"/>
    </row>
    <row r="27" spans="1:218" ht="16.5" x14ac:dyDescent="0.45">
      <c r="A27" s="43" t="s">
        <v>467</v>
      </c>
      <c r="B27" s="258" t="s">
        <v>855</v>
      </c>
      <c r="C27" s="70" t="s">
        <v>773</v>
      </c>
      <c r="D27" s="279">
        <v>1.72</v>
      </c>
      <c r="E27" s="192"/>
      <c r="F27" s="192">
        <f t="shared" si="0"/>
        <v>0</v>
      </c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43" t="s">
        <v>826</v>
      </c>
      <c r="B28" s="258" t="s">
        <v>809</v>
      </c>
      <c r="C28" s="51" t="s">
        <v>28</v>
      </c>
      <c r="D28" s="56">
        <v>1</v>
      </c>
      <c r="E28" s="192"/>
      <c r="F28" s="192">
        <f t="shared" si="0"/>
        <v>0</v>
      </c>
      <c r="G28" s="255" t="s">
        <v>818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ht="16.5" x14ac:dyDescent="0.45">
      <c r="A29" s="43" t="s">
        <v>548</v>
      </c>
      <c r="B29" s="258" t="s">
        <v>856</v>
      </c>
      <c r="C29" s="70" t="s">
        <v>773</v>
      </c>
      <c r="D29" s="279">
        <v>0.81</v>
      </c>
      <c r="E29" s="192"/>
      <c r="F29" s="192">
        <f t="shared" si="0"/>
        <v>0</v>
      </c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43" t="s">
        <v>549</v>
      </c>
      <c r="B30" s="258" t="s">
        <v>809</v>
      </c>
      <c r="C30" s="51" t="s">
        <v>28</v>
      </c>
      <c r="D30" s="56">
        <v>1</v>
      </c>
      <c r="E30" s="192"/>
      <c r="F30" s="192">
        <f t="shared" si="0"/>
        <v>0</v>
      </c>
      <c r="G30" s="255" t="s">
        <v>818</v>
      </c>
      <c r="H30" s="90"/>
    </row>
    <row r="31" spans="1:218" s="55" customFormat="1" x14ac:dyDescent="0.35">
      <c r="A31" s="43" t="s">
        <v>827</v>
      </c>
      <c r="B31" s="261" t="s">
        <v>828</v>
      </c>
      <c r="C31" s="51" t="s">
        <v>27</v>
      </c>
      <c r="D31" s="56">
        <v>10</v>
      </c>
      <c r="E31" s="192"/>
      <c r="F31" s="192">
        <f t="shared" si="0"/>
        <v>0</v>
      </c>
      <c r="G31" s="255" t="s">
        <v>805</v>
      </c>
    </row>
    <row r="32" spans="1:218" s="55" customFormat="1" x14ac:dyDescent="0.35">
      <c r="A32" s="43" t="s">
        <v>554</v>
      </c>
      <c r="B32" s="8" t="s">
        <v>829</v>
      </c>
      <c r="C32" s="84" t="s">
        <v>52</v>
      </c>
      <c r="D32" s="278">
        <v>5</v>
      </c>
      <c r="E32" s="192"/>
      <c r="F32" s="192">
        <f t="shared" si="0"/>
        <v>0</v>
      </c>
      <c r="G32" s="255" t="s">
        <v>805</v>
      </c>
    </row>
    <row r="33" spans="1:8" s="259" customFormat="1" x14ac:dyDescent="0.45">
      <c r="A33" s="43" t="s">
        <v>555</v>
      </c>
      <c r="B33" s="8" t="s">
        <v>857</v>
      </c>
      <c r="C33" s="51" t="s">
        <v>28</v>
      </c>
      <c r="D33" s="278">
        <v>1</v>
      </c>
      <c r="E33" s="192"/>
      <c r="F33" s="192">
        <f t="shared" si="0"/>
        <v>0</v>
      </c>
      <c r="G33" s="255" t="s">
        <v>805</v>
      </c>
      <c r="H33" s="90"/>
    </row>
    <row r="34" spans="1:8" s="257" customFormat="1" x14ac:dyDescent="0.45">
      <c r="A34" s="43" t="s">
        <v>556</v>
      </c>
      <c r="B34" s="8" t="s">
        <v>810</v>
      </c>
      <c r="C34" s="51" t="s">
        <v>28</v>
      </c>
      <c r="D34" s="88">
        <v>1</v>
      </c>
      <c r="E34" s="192"/>
      <c r="F34" s="192">
        <f t="shared" si="0"/>
        <v>0</v>
      </c>
      <c r="G34" s="255" t="s">
        <v>818</v>
      </c>
    </row>
    <row r="35" spans="1:8" s="257" customFormat="1" x14ac:dyDescent="0.45">
      <c r="A35" s="43" t="s">
        <v>557</v>
      </c>
      <c r="B35" s="8" t="s">
        <v>858</v>
      </c>
      <c r="C35" s="51" t="s">
        <v>28</v>
      </c>
      <c r="D35" s="278">
        <v>1</v>
      </c>
      <c r="E35" s="192"/>
      <c r="F35" s="192">
        <f t="shared" si="0"/>
        <v>0</v>
      </c>
      <c r="G35" s="255" t="s">
        <v>805</v>
      </c>
      <c r="H35" s="90"/>
    </row>
    <row r="36" spans="1:8" s="257" customFormat="1" x14ac:dyDescent="0.45">
      <c r="A36" s="43" t="s">
        <v>558</v>
      </c>
      <c r="B36" s="8" t="s">
        <v>815</v>
      </c>
      <c r="C36" s="51" t="s">
        <v>28</v>
      </c>
      <c r="D36" s="88">
        <v>1</v>
      </c>
      <c r="E36" s="192"/>
      <c r="F36" s="192">
        <f t="shared" si="0"/>
        <v>0</v>
      </c>
      <c r="G36" s="255" t="s">
        <v>818</v>
      </c>
    </row>
    <row r="37" spans="1:8" s="257" customFormat="1" x14ac:dyDescent="0.45">
      <c r="A37" s="134">
        <v>23</v>
      </c>
      <c r="B37" s="258" t="s">
        <v>859</v>
      </c>
      <c r="C37" s="51" t="s">
        <v>19</v>
      </c>
      <c r="D37" s="281">
        <v>3.2000000000000001E-2</v>
      </c>
      <c r="E37" s="192"/>
      <c r="F37" s="192">
        <f t="shared" si="0"/>
        <v>0</v>
      </c>
      <c r="G37" s="255" t="s">
        <v>805</v>
      </c>
      <c r="H37" s="90"/>
    </row>
    <row r="38" spans="1:8" s="257" customFormat="1" x14ac:dyDescent="0.45">
      <c r="A38" s="134" t="s">
        <v>560</v>
      </c>
      <c r="B38" s="258" t="s">
        <v>830</v>
      </c>
      <c r="C38" s="51" t="s">
        <v>28</v>
      </c>
      <c r="D38" s="56">
        <v>1</v>
      </c>
      <c r="E38" s="192"/>
      <c r="F38" s="192">
        <f t="shared" si="0"/>
        <v>0</v>
      </c>
      <c r="G38" s="255" t="s">
        <v>818</v>
      </c>
    </row>
    <row r="39" spans="1:8" s="257" customFormat="1" x14ac:dyDescent="0.45">
      <c r="A39" s="43" t="s">
        <v>561</v>
      </c>
      <c r="B39" s="258" t="s">
        <v>860</v>
      </c>
      <c r="C39" s="51" t="s">
        <v>28</v>
      </c>
      <c r="D39" s="56">
        <v>1</v>
      </c>
      <c r="E39" s="192"/>
      <c r="F39" s="192">
        <f t="shared" si="0"/>
        <v>0</v>
      </c>
      <c r="G39" s="255" t="s">
        <v>805</v>
      </c>
      <c r="H39" s="90"/>
    </row>
    <row r="40" spans="1:8" x14ac:dyDescent="0.35">
      <c r="A40" s="43" t="s">
        <v>562</v>
      </c>
      <c r="B40" s="258" t="s">
        <v>861</v>
      </c>
      <c r="C40" s="51" t="s">
        <v>28</v>
      </c>
      <c r="D40" s="52">
        <v>1</v>
      </c>
      <c r="E40" s="192"/>
      <c r="F40" s="192">
        <f t="shared" si="0"/>
        <v>0</v>
      </c>
      <c r="G40" s="255" t="s">
        <v>818</v>
      </c>
    </row>
    <row r="41" spans="1:8" x14ac:dyDescent="0.35">
      <c r="A41" s="43" t="s">
        <v>456</v>
      </c>
      <c r="B41" s="258" t="s">
        <v>862</v>
      </c>
      <c r="C41" s="51" t="s">
        <v>28</v>
      </c>
      <c r="D41" s="278">
        <v>2</v>
      </c>
      <c r="E41" s="192"/>
      <c r="F41" s="192">
        <f t="shared" si="0"/>
        <v>0</v>
      </c>
      <c r="G41" s="255" t="s">
        <v>805</v>
      </c>
      <c r="H41" s="90"/>
    </row>
    <row r="42" spans="1:8" x14ac:dyDescent="0.35">
      <c r="A42" s="43" t="s">
        <v>563</v>
      </c>
      <c r="B42" s="258" t="s">
        <v>811</v>
      </c>
      <c r="C42" s="51" t="s">
        <v>28</v>
      </c>
      <c r="D42" s="56">
        <v>2</v>
      </c>
      <c r="E42" s="192"/>
      <c r="F42" s="192">
        <f t="shared" si="0"/>
        <v>0</v>
      </c>
      <c r="G42" s="255" t="s">
        <v>818</v>
      </c>
    </row>
    <row r="43" spans="1:8" x14ac:dyDescent="0.35">
      <c r="A43" s="43" t="s">
        <v>831</v>
      </c>
      <c r="B43" s="258" t="s">
        <v>832</v>
      </c>
      <c r="C43" s="51" t="s">
        <v>28</v>
      </c>
      <c r="D43" s="56">
        <v>2</v>
      </c>
      <c r="E43" s="192"/>
      <c r="F43" s="192">
        <f t="shared" si="0"/>
        <v>0</v>
      </c>
      <c r="G43" s="255" t="s">
        <v>804</v>
      </c>
      <c r="H43" s="90"/>
    </row>
    <row r="44" spans="1:8" s="55" customFormat="1" x14ac:dyDescent="0.35">
      <c r="A44" s="43" t="s">
        <v>564</v>
      </c>
      <c r="B44" s="258" t="s">
        <v>863</v>
      </c>
      <c r="C44" s="51" t="s">
        <v>19</v>
      </c>
      <c r="D44" s="80">
        <v>3.5999999999999997E-2</v>
      </c>
      <c r="E44" s="192"/>
      <c r="F44" s="192">
        <f t="shared" si="0"/>
        <v>0</v>
      </c>
      <c r="G44" s="255" t="s">
        <v>805</v>
      </c>
    </row>
    <row r="45" spans="1:8" s="55" customFormat="1" x14ac:dyDescent="0.35">
      <c r="A45" s="43" t="s">
        <v>566</v>
      </c>
      <c r="B45" s="258" t="s">
        <v>864</v>
      </c>
      <c r="C45" s="51" t="s">
        <v>19</v>
      </c>
      <c r="D45" s="80">
        <v>1.3800000000000002E-2</v>
      </c>
      <c r="E45" s="192"/>
      <c r="F45" s="192">
        <f t="shared" si="0"/>
        <v>0</v>
      </c>
      <c r="G45" s="255" t="s">
        <v>805</v>
      </c>
      <c r="H45" s="90"/>
    </row>
    <row r="46" spans="1:8" x14ac:dyDescent="0.35">
      <c r="A46" s="43" t="s">
        <v>306</v>
      </c>
      <c r="B46" s="8" t="s">
        <v>865</v>
      </c>
      <c r="C46" s="51" t="s">
        <v>69</v>
      </c>
      <c r="D46" s="85">
        <v>1.5</v>
      </c>
      <c r="E46" s="192"/>
      <c r="F46" s="192">
        <f t="shared" si="0"/>
        <v>0</v>
      </c>
      <c r="G46" s="255" t="s">
        <v>805</v>
      </c>
    </row>
    <row r="47" spans="1:8" x14ac:dyDescent="0.35">
      <c r="A47" s="49" t="s">
        <v>833</v>
      </c>
      <c r="B47" s="258" t="s">
        <v>866</v>
      </c>
      <c r="C47" s="51" t="s">
        <v>19</v>
      </c>
      <c r="D47" s="284">
        <v>3.444E-3</v>
      </c>
      <c r="E47" s="192"/>
      <c r="F47" s="192">
        <f t="shared" si="0"/>
        <v>0</v>
      </c>
      <c r="G47" s="255" t="s">
        <v>805</v>
      </c>
      <c r="H47" s="90"/>
    </row>
    <row r="48" spans="1:8" x14ac:dyDescent="0.35">
      <c r="A48" s="49" t="s">
        <v>834</v>
      </c>
      <c r="B48" s="258" t="s">
        <v>867</v>
      </c>
      <c r="C48" s="51" t="s">
        <v>19</v>
      </c>
      <c r="D48" s="281">
        <v>2.0070000000000001E-3</v>
      </c>
      <c r="E48" s="192"/>
      <c r="F48" s="192">
        <f t="shared" si="0"/>
        <v>0</v>
      </c>
      <c r="G48" s="255" t="s">
        <v>805</v>
      </c>
    </row>
    <row r="49" spans="1:8" x14ac:dyDescent="0.35">
      <c r="A49" s="43" t="s">
        <v>835</v>
      </c>
      <c r="B49" s="258" t="s">
        <v>836</v>
      </c>
      <c r="C49" s="51" t="s">
        <v>28</v>
      </c>
      <c r="D49" s="52">
        <v>2</v>
      </c>
      <c r="E49" s="192"/>
      <c r="F49" s="192">
        <f t="shared" si="0"/>
        <v>0</v>
      </c>
      <c r="G49" s="255" t="s">
        <v>805</v>
      </c>
      <c r="H49" s="90"/>
    </row>
    <row r="50" spans="1:8" x14ac:dyDescent="0.35">
      <c r="A50" s="43" t="s">
        <v>571</v>
      </c>
      <c r="B50" s="258" t="s">
        <v>837</v>
      </c>
      <c r="C50" s="51" t="s">
        <v>28</v>
      </c>
      <c r="D50" s="52">
        <v>2</v>
      </c>
      <c r="E50" s="192"/>
      <c r="F50" s="192">
        <f t="shared" si="0"/>
        <v>0</v>
      </c>
      <c r="G50" s="255" t="s">
        <v>818</v>
      </c>
    </row>
    <row r="51" spans="1:8" x14ac:dyDescent="0.35">
      <c r="A51" s="43" t="s">
        <v>572</v>
      </c>
      <c r="B51" s="258" t="s">
        <v>868</v>
      </c>
      <c r="C51" s="51" t="s">
        <v>28</v>
      </c>
      <c r="D51" s="56">
        <v>1</v>
      </c>
      <c r="E51" s="192"/>
      <c r="F51" s="192">
        <f t="shared" si="0"/>
        <v>0</v>
      </c>
      <c r="G51" s="255" t="s">
        <v>805</v>
      </c>
      <c r="H51" s="90"/>
    </row>
    <row r="52" spans="1:8" s="55" customFormat="1" x14ac:dyDescent="0.35">
      <c r="A52" s="43" t="s">
        <v>573</v>
      </c>
      <c r="B52" s="258" t="s">
        <v>869</v>
      </c>
      <c r="C52" s="51" t="s">
        <v>28</v>
      </c>
      <c r="D52" s="56">
        <v>1</v>
      </c>
      <c r="E52" s="192"/>
      <c r="F52" s="192">
        <f t="shared" si="0"/>
        <v>0</v>
      </c>
      <c r="G52" s="255" t="s">
        <v>818</v>
      </c>
    </row>
    <row r="53" spans="1:8" s="55" customFormat="1" x14ac:dyDescent="0.35">
      <c r="A53" s="43" t="s">
        <v>574</v>
      </c>
      <c r="B53" s="258" t="s">
        <v>870</v>
      </c>
      <c r="C53" s="51" t="s">
        <v>28</v>
      </c>
      <c r="D53" s="56">
        <v>2</v>
      </c>
      <c r="E53" s="192"/>
      <c r="F53" s="192">
        <f t="shared" si="0"/>
        <v>0</v>
      </c>
      <c r="G53" s="255" t="s">
        <v>805</v>
      </c>
      <c r="H53" s="90"/>
    </row>
    <row r="54" spans="1:8" x14ac:dyDescent="0.35">
      <c r="A54" s="43" t="s">
        <v>575</v>
      </c>
      <c r="B54" s="258" t="s">
        <v>838</v>
      </c>
      <c r="C54" s="51" t="s">
        <v>28</v>
      </c>
      <c r="D54" s="56">
        <v>2</v>
      </c>
      <c r="E54" s="192"/>
      <c r="F54" s="192">
        <f t="shared" si="0"/>
        <v>0</v>
      </c>
      <c r="G54" s="255" t="s">
        <v>818</v>
      </c>
    </row>
    <row r="55" spans="1:8" x14ac:dyDescent="0.35">
      <c r="A55" s="43" t="s">
        <v>576</v>
      </c>
      <c r="B55" s="258" t="s">
        <v>871</v>
      </c>
      <c r="C55" s="51" t="s">
        <v>28</v>
      </c>
      <c r="D55" s="56">
        <v>1</v>
      </c>
      <c r="E55" s="192"/>
      <c r="F55" s="192">
        <f t="shared" si="0"/>
        <v>0</v>
      </c>
      <c r="G55" s="255" t="s">
        <v>805</v>
      </c>
      <c r="H55" s="90"/>
    </row>
    <row r="56" spans="1:8" s="55" customFormat="1" x14ac:dyDescent="0.35">
      <c r="A56" s="43" t="s">
        <v>577</v>
      </c>
      <c r="B56" s="258" t="s">
        <v>839</v>
      </c>
      <c r="C56" s="51" t="s">
        <v>28</v>
      </c>
      <c r="D56" s="56">
        <v>1</v>
      </c>
      <c r="E56" s="192"/>
      <c r="F56" s="192">
        <f t="shared" si="0"/>
        <v>0</v>
      </c>
      <c r="G56" s="255" t="s">
        <v>818</v>
      </c>
    </row>
    <row r="57" spans="1:8" s="55" customFormat="1" x14ac:dyDescent="0.35">
      <c r="A57" s="43" t="s">
        <v>840</v>
      </c>
      <c r="B57" s="258" t="s">
        <v>841</v>
      </c>
      <c r="C57" s="51" t="s">
        <v>211</v>
      </c>
      <c r="D57" s="56">
        <v>12</v>
      </c>
      <c r="E57" s="192"/>
      <c r="F57" s="192">
        <f t="shared" si="0"/>
        <v>0</v>
      </c>
      <c r="G57" s="255" t="s">
        <v>805</v>
      </c>
      <c r="H57" s="90"/>
    </row>
    <row r="58" spans="1:8" s="55" customFormat="1" x14ac:dyDescent="0.35">
      <c r="A58" s="82" t="s">
        <v>351</v>
      </c>
      <c r="B58" s="8" t="s">
        <v>872</v>
      </c>
      <c r="C58" s="84" t="s">
        <v>27</v>
      </c>
      <c r="D58" s="109">
        <v>152</v>
      </c>
      <c r="E58" s="192"/>
      <c r="F58" s="192">
        <f t="shared" si="0"/>
        <v>0</v>
      </c>
      <c r="G58" s="255" t="s">
        <v>805</v>
      </c>
    </row>
    <row r="59" spans="1:8" s="55" customFormat="1" x14ac:dyDescent="0.35">
      <c r="A59" s="43" t="s">
        <v>353</v>
      </c>
      <c r="B59" s="8" t="s">
        <v>842</v>
      </c>
      <c r="C59" s="84" t="s">
        <v>211</v>
      </c>
      <c r="D59" s="88">
        <v>2</v>
      </c>
      <c r="E59" s="192"/>
      <c r="F59" s="192">
        <f t="shared" si="0"/>
        <v>0</v>
      </c>
      <c r="G59" s="255" t="s">
        <v>805</v>
      </c>
      <c r="H59" s="90"/>
    </row>
    <row r="60" spans="1:8" s="55" customFormat="1" x14ac:dyDescent="0.35">
      <c r="A60" s="134" t="s">
        <v>354</v>
      </c>
      <c r="B60" s="258" t="s">
        <v>806</v>
      </c>
      <c r="C60" s="51" t="s">
        <v>27</v>
      </c>
      <c r="D60" s="56">
        <v>0.8</v>
      </c>
      <c r="E60" s="192"/>
      <c r="F60" s="192">
        <f t="shared" si="0"/>
        <v>0</v>
      </c>
      <c r="G60" s="255" t="s">
        <v>818</v>
      </c>
    </row>
    <row r="61" spans="1:8" s="55" customFormat="1" x14ac:dyDescent="0.35">
      <c r="A61" s="43" t="s">
        <v>307</v>
      </c>
      <c r="B61" s="8" t="s">
        <v>873</v>
      </c>
      <c r="C61" s="84" t="s">
        <v>211</v>
      </c>
      <c r="D61" s="85">
        <v>1</v>
      </c>
      <c r="E61" s="192"/>
      <c r="F61" s="192">
        <f t="shared" si="0"/>
        <v>0</v>
      </c>
      <c r="G61" s="255" t="s">
        <v>805</v>
      </c>
      <c r="H61" s="90"/>
    </row>
    <row r="62" spans="1:8" s="55" customFormat="1" x14ac:dyDescent="0.35">
      <c r="A62" s="43" t="s">
        <v>579</v>
      </c>
      <c r="B62" s="260" t="s">
        <v>874</v>
      </c>
      <c r="C62" s="51" t="s">
        <v>843</v>
      </c>
      <c r="D62" s="52">
        <v>0.4</v>
      </c>
      <c r="E62" s="192"/>
      <c r="F62" s="192">
        <f t="shared" si="0"/>
        <v>0</v>
      </c>
      <c r="G62" s="255" t="s">
        <v>818</v>
      </c>
      <c r="H62" s="90"/>
    </row>
    <row r="63" spans="1:8" s="55" customFormat="1" x14ac:dyDescent="0.35">
      <c r="A63" s="49" t="s">
        <v>262</v>
      </c>
      <c r="B63" s="261" t="s">
        <v>875</v>
      </c>
      <c r="C63" s="51" t="s">
        <v>27</v>
      </c>
      <c r="D63" s="56">
        <v>50</v>
      </c>
      <c r="E63" s="192"/>
      <c r="F63" s="192">
        <f t="shared" si="0"/>
        <v>0</v>
      </c>
      <c r="G63" s="255" t="s">
        <v>805</v>
      </c>
    </row>
    <row r="64" spans="1:8" s="55" customFormat="1" x14ac:dyDescent="0.35">
      <c r="A64" s="49" t="s">
        <v>580</v>
      </c>
      <c r="B64" s="258" t="s">
        <v>876</v>
      </c>
      <c r="C64" s="51" t="s">
        <v>27</v>
      </c>
      <c r="D64" s="52">
        <v>50.5</v>
      </c>
      <c r="E64" s="192"/>
      <c r="F64" s="192">
        <f t="shared" si="0"/>
        <v>0</v>
      </c>
      <c r="G64" s="255" t="s">
        <v>818</v>
      </c>
      <c r="H64" s="90"/>
    </row>
    <row r="65" spans="1:8" s="55" customFormat="1" x14ac:dyDescent="0.35">
      <c r="A65" s="134">
        <v>40</v>
      </c>
      <c r="B65" s="258" t="s">
        <v>877</v>
      </c>
      <c r="C65" s="51" t="s">
        <v>27</v>
      </c>
      <c r="D65" s="278">
        <v>30</v>
      </c>
      <c r="E65" s="192"/>
      <c r="F65" s="192">
        <f t="shared" si="0"/>
        <v>0</v>
      </c>
      <c r="G65" s="255" t="s">
        <v>805</v>
      </c>
    </row>
    <row r="66" spans="1:8" s="55" customFormat="1" x14ac:dyDescent="0.35">
      <c r="A66" s="134">
        <v>41</v>
      </c>
      <c r="B66" s="258" t="s">
        <v>878</v>
      </c>
      <c r="C66" s="51" t="s">
        <v>27</v>
      </c>
      <c r="D66" s="278">
        <v>30</v>
      </c>
      <c r="E66" s="192"/>
      <c r="F66" s="192">
        <f t="shared" si="0"/>
        <v>0</v>
      </c>
      <c r="G66" s="255" t="s">
        <v>805</v>
      </c>
      <c r="H66" s="90"/>
    </row>
    <row r="67" spans="1:8" s="55" customFormat="1" x14ac:dyDescent="0.35">
      <c r="A67" s="134">
        <v>42</v>
      </c>
      <c r="B67" s="258" t="s">
        <v>879</v>
      </c>
      <c r="C67" s="51" t="s">
        <v>27</v>
      </c>
      <c r="D67" s="56">
        <v>30</v>
      </c>
      <c r="E67" s="192"/>
      <c r="F67" s="192">
        <f t="shared" si="0"/>
        <v>0</v>
      </c>
      <c r="G67" s="255" t="s">
        <v>805</v>
      </c>
    </row>
    <row r="68" spans="1:8" s="55" customFormat="1" ht="16.5" x14ac:dyDescent="0.35">
      <c r="A68" s="68" t="s">
        <v>266</v>
      </c>
      <c r="B68" s="290" t="s">
        <v>880</v>
      </c>
      <c r="C68" s="70" t="s">
        <v>773</v>
      </c>
      <c r="D68" s="285">
        <v>0.80411999999999983</v>
      </c>
      <c r="E68" s="192"/>
      <c r="F68" s="192">
        <f t="shared" si="0"/>
        <v>0</v>
      </c>
      <c r="G68" s="255" t="s">
        <v>805</v>
      </c>
      <c r="H68" s="90"/>
    </row>
    <row r="69" spans="1:8" s="55" customFormat="1" x14ac:dyDescent="0.35">
      <c r="A69" s="49" t="s">
        <v>267</v>
      </c>
      <c r="B69" s="258" t="s">
        <v>881</v>
      </c>
      <c r="C69" s="51" t="s">
        <v>19</v>
      </c>
      <c r="D69" s="282">
        <v>2.0102999999999995</v>
      </c>
      <c r="E69" s="192"/>
      <c r="F69" s="192">
        <f t="shared" si="0"/>
        <v>0</v>
      </c>
      <c r="G69" s="255" t="s">
        <v>805</v>
      </c>
    </row>
    <row r="70" spans="1:8" s="55" customFormat="1" x14ac:dyDescent="0.35">
      <c r="A70" s="49" t="s">
        <v>268</v>
      </c>
      <c r="B70" s="261" t="s">
        <v>882</v>
      </c>
      <c r="C70" s="51" t="s">
        <v>19</v>
      </c>
      <c r="D70" s="280">
        <v>6.9000000000000006E-2</v>
      </c>
      <c r="E70" s="192"/>
      <c r="F70" s="192">
        <f t="shared" si="0"/>
        <v>0</v>
      </c>
      <c r="G70" s="255" t="s">
        <v>805</v>
      </c>
      <c r="H70" s="90"/>
    </row>
    <row r="71" spans="1:8" s="55" customFormat="1" x14ac:dyDescent="0.35">
      <c r="A71" s="82" t="s">
        <v>269</v>
      </c>
      <c r="B71" s="8" t="s">
        <v>883</v>
      </c>
      <c r="C71" s="84" t="s">
        <v>28</v>
      </c>
      <c r="D71" s="278">
        <v>1</v>
      </c>
      <c r="E71" s="192"/>
      <c r="F71" s="192">
        <f t="shared" si="0"/>
        <v>0</v>
      </c>
      <c r="G71" s="255" t="s">
        <v>805</v>
      </c>
    </row>
    <row r="72" spans="1:8" s="55" customFormat="1" ht="16.5" thickBot="1" x14ac:dyDescent="0.4">
      <c r="A72" s="134">
        <v>47</v>
      </c>
      <c r="B72" s="261" t="s">
        <v>884</v>
      </c>
      <c r="C72" s="51" t="s">
        <v>19</v>
      </c>
      <c r="D72" s="280">
        <v>7.3999999999999996E-2</v>
      </c>
      <c r="E72" s="192"/>
      <c r="F72" s="192">
        <f t="shared" ref="F72" si="1">D72*E72</f>
        <v>0</v>
      </c>
      <c r="G72" s="255" t="s">
        <v>805</v>
      </c>
      <c r="H72" s="90"/>
    </row>
    <row r="73" spans="1:8" ht="16.5" thickBot="1" x14ac:dyDescent="0.4">
      <c r="A73" s="215"/>
      <c r="B73" s="262" t="s">
        <v>30</v>
      </c>
      <c r="C73" s="218"/>
      <c r="D73" s="272"/>
      <c r="E73" s="272"/>
      <c r="F73" s="221">
        <f>SUM(F7:F72)</f>
        <v>0</v>
      </c>
    </row>
    <row r="74" spans="1:8" ht="16.5" thickBot="1" x14ac:dyDescent="0.4">
      <c r="A74" s="231"/>
      <c r="B74" s="263" t="s">
        <v>816</v>
      </c>
      <c r="C74" s="226"/>
      <c r="D74" s="273"/>
      <c r="E74" s="273"/>
      <c r="F74" s="274">
        <f>F73*C74</f>
        <v>0</v>
      </c>
    </row>
    <row r="75" spans="1:8" ht="16.5" thickBot="1" x14ac:dyDescent="0.4">
      <c r="A75" s="224"/>
      <c r="B75" s="264" t="s">
        <v>32</v>
      </c>
      <c r="C75" s="227"/>
      <c r="D75" s="275"/>
      <c r="E75" s="275"/>
      <c r="F75" s="221">
        <f>SUM(F73:F74)</f>
        <v>0</v>
      </c>
    </row>
    <row r="76" spans="1:8" ht="16.5" thickBot="1" x14ac:dyDescent="0.4">
      <c r="A76" s="231"/>
      <c r="B76" s="263" t="s">
        <v>34</v>
      </c>
      <c r="C76" s="226"/>
      <c r="D76" s="273"/>
      <c r="E76" s="273"/>
      <c r="F76" s="274">
        <f>F75*C76</f>
        <v>0</v>
      </c>
    </row>
    <row r="77" spans="1:8" ht="16.5" thickBot="1" x14ac:dyDescent="0.4">
      <c r="A77" s="224"/>
      <c r="B77" s="264" t="s">
        <v>32</v>
      </c>
      <c r="C77" s="227"/>
      <c r="D77" s="275"/>
      <c r="E77" s="275"/>
      <c r="F77" s="221">
        <f>SUM(F75:F76)</f>
        <v>0</v>
      </c>
    </row>
    <row r="78" spans="1:8" ht="16.5" thickBot="1" x14ac:dyDescent="0.4">
      <c r="A78" s="224"/>
      <c r="B78" s="265" t="s">
        <v>817</v>
      </c>
      <c r="C78" s="251"/>
      <c r="D78" s="275"/>
      <c r="E78" s="275"/>
      <c r="F78" s="276">
        <f>F77*C78</f>
        <v>0</v>
      </c>
    </row>
    <row r="79" spans="1:8" ht="16.5" thickBot="1" x14ac:dyDescent="0.4">
      <c r="A79" s="231"/>
      <c r="B79" s="266" t="s">
        <v>32</v>
      </c>
      <c r="C79" s="234"/>
      <c r="D79" s="273"/>
      <c r="E79" s="273"/>
      <c r="F79" s="273">
        <f>SUM(F77:F78)</f>
        <v>0</v>
      </c>
    </row>
    <row r="80" spans="1:8" ht="15" customHeight="1" x14ac:dyDescent="0.35"/>
    <row r="81" ht="5.25" customHeight="1" x14ac:dyDescent="0.35"/>
  </sheetData>
  <autoFilter ref="A6:G79"/>
  <mergeCells count="6">
    <mergeCell ref="F4:F5"/>
    <mergeCell ref="A4:A5"/>
    <mergeCell ref="B4:B5"/>
    <mergeCell ref="C4:C5"/>
    <mergeCell ref="D4:D5"/>
    <mergeCell ref="E4:E5"/>
  </mergeCells>
  <conditionalFormatting sqref="B53:B54 D17 B57:D57 B59:D59 B18:D18 B71:D72 B63:D64 B61:D61 B47:D48 B44:D45 D15">
    <cfRule type="cellIs" dxfId="5" priority="6" stopIfTrue="1" operator="equal">
      <formula>0</formula>
    </cfRule>
  </conditionalFormatting>
  <conditionalFormatting sqref="D59 D63:D64 D61 D53:D57 D47:D48 D44:D45 D39:D40 D17:D18 D15 D69:D72">
    <cfRule type="cellIs" dxfId="4" priority="5" stopIfTrue="1" operator="equal">
      <formula>8223.307275</formula>
    </cfRule>
  </conditionalFormatting>
  <conditionalFormatting sqref="B39:B40">
    <cfRule type="cellIs" dxfId="3" priority="4" stopIfTrue="1" operator="equal">
      <formula>0</formula>
    </cfRule>
  </conditionalFormatting>
  <conditionalFormatting sqref="B55:B56">
    <cfRule type="cellIs" dxfId="2" priority="3" stopIfTrue="1" operator="equal">
      <formula>0</formula>
    </cfRule>
  </conditionalFormatting>
  <conditionalFormatting sqref="B69:C69">
    <cfRule type="cellIs" dxfId="1" priority="2" stopIfTrue="1" operator="equal">
      <formula>0</formula>
    </cfRule>
  </conditionalFormatting>
  <conditionalFormatting sqref="B70:C70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2022-09-05T07:35:12Z</dcterms:modified>
</cp:coreProperties>
</file>